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tamerlan.erlanuly\Desktop\"/>
    </mc:Choice>
  </mc:AlternateContent>
  <bookViews>
    <workbookView xWindow="-105" yWindow="-105" windowWidth="19425" windowHeight="11625"/>
  </bookViews>
  <sheets>
    <sheet name="БВУ" sheetId="17" r:id="rId1"/>
    <sheet name="ЛК" sheetId="2" r:id="rId2"/>
    <sheet name="МФО" sheetId="9" r:id="rId3"/>
  </sheets>
  <definedNames>
    <definedName name="_ednref2" localSheetId="0">БВУ!$H$13</definedName>
    <definedName name="_xlnm.Print_Area" localSheetId="1">ЛК!$A$1:$F$18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7" l="1"/>
  <c r="C16" i="17" l="1"/>
  <c r="J14" i="17" l="1"/>
  <c r="G6" i="9" l="1"/>
  <c r="G7" i="9"/>
  <c r="G8" i="9"/>
  <c r="G9" i="9"/>
  <c r="G10" i="9"/>
  <c r="G11" i="9"/>
  <c r="G12" i="9"/>
  <c r="G5" i="9"/>
  <c r="F13" i="9"/>
  <c r="E13" i="9" l="1"/>
  <c r="D13" i="9"/>
  <c r="C13" i="9"/>
  <c r="G13" i="9" l="1"/>
  <c r="F14" i="2"/>
  <c r="E15" i="2"/>
  <c r="C15" i="2"/>
  <c r="F7" i="2" l="1"/>
  <c r="F8" i="2"/>
  <c r="F9" i="2"/>
  <c r="F10" i="2"/>
  <c r="F11" i="2"/>
  <c r="F12" i="2"/>
  <c r="F13" i="2"/>
  <c r="F6" i="2"/>
  <c r="D16" i="17"/>
  <c r="E16" i="17"/>
  <c r="F16" i="17"/>
  <c r="G16" i="17"/>
  <c r="H16" i="17"/>
  <c r="I16" i="17"/>
  <c r="B16" i="17"/>
  <c r="F15" i="2" l="1"/>
  <c r="J6" i="17"/>
  <c r="J7" i="17"/>
  <c r="J8" i="17"/>
  <c r="J9" i="17"/>
  <c r="J10" i="17"/>
  <c r="J11" i="17"/>
  <c r="J13" i="17"/>
  <c r="J15" i="17"/>
  <c r="J5" i="17"/>
  <c r="J16" i="17" l="1"/>
</calcChain>
</file>

<file path=xl/sharedStrings.xml><?xml version="1.0" encoding="utf-8"?>
<sst xmlns="http://schemas.openxmlformats.org/spreadsheetml/2006/main" count="67" uniqueCount="53">
  <si>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</si>
  <si>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</si>
  <si>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</si>
  <si>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</si>
  <si>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</si>
  <si>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</si>
  <si>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</si>
  <si>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</si>
  <si>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</si>
  <si>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</si>
  <si>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</si>
  <si>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</si>
  <si>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</si>
  <si>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</si>
  <si>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</si>
  <si>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</si>
  <si>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</si>
  <si>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</si>
  <si>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</si>
  <si>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</si>
  <si>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</si>
  <si>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"МФО Business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</si>
  <si>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</si>
  <si>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</si>
  <si>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</si>
  <si>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</si>
  <si>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</si>
  <si>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</si>
  <si>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</si>
  <si>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</si>
  <si>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</si>
  <si>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</si>
  <si>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</si>
  <si>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</si>
  <si>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</si>
  <si>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</si>
  <si>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</si>
  <si>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</si>
  <si>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</si>
  <si>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</si>
  <si>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</si>
  <si>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ТОО Capital leasing group</t>
  </si>
  <si>
    <t xml:space="preserve">Информация о временно свободных средствах в банках второго уровня в разрезе программ Фонда </t>
  </si>
  <si>
    <t>ТОО Эксперт Лизинг</t>
  </si>
  <si>
    <t>АО Нурбанк</t>
  </si>
  <si>
    <t>ТОО "МФО "Rangeld Finance"</t>
  </si>
  <si>
    <t>АО Altyn Bank</t>
  </si>
  <si>
    <t>Программа Даму-Факторинг</t>
  </si>
  <si>
    <t>ТОО BCC Leasing</t>
  </si>
  <si>
    <t>АО Bereke Bank</t>
  </si>
  <si>
    <t>Женское предпринимательство "Үміт"</t>
  </si>
  <si>
    <t>Период (по состоянию на 01.10.2024)</t>
  </si>
  <si>
    <t>Информация о временно свободных средствах в лизинговых компаниях в разрезе программ Фонда по состоянию на 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</si>
</sst>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166" fontId="2" fillId="0" borderId="0" xfId="1" applyNumberFormat="1" applyFont="1"/>
    <xf numFmtId="167" fontId="2" fillId="0" borderId="0" xfId="1" applyNumberFormat="1" applyFont="1"/>
    <xf numFmtId="167" fontId="2" fillId="0" borderId="0" xfId="1" applyNumberFormat="1" applyFont="1" applyFill="1"/>
    <xf numFmtId="167" fontId="4" fillId="0" borderId="0" xfId="1" applyNumberFormat="1" applyFont="1" applyFill="1" applyBorder="1" applyAlignment="1">
      <alignment horizontal="right" indent="1"/>
    </xf>
    <xf numFmtId="166" fontId="2" fillId="3" borderId="0" xfId="1" applyNumberFormat="1" applyFont="1" applyFill="1" applyBorder="1"/>
    <xf numFmtId="167" fontId="2" fillId="3" borderId="0" xfId="1" applyNumberFormat="1" applyFont="1" applyFill="1"/>
    <xf numFmtId="167" fontId="2" fillId="0" borderId="5" xfId="1" applyNumberFormat="1" applyFont="1" applyFill="1" applyBorder="1" applyAlignment="1">
      <alignment horizontal="left" indent="1"/>
    </xf>
    <xf numFmtId="167" fontId="4" fillId="0" borderId="0" xfId="1" applyNumberFormat="1" applyFont="1" applyBorder="1" applyAlignment="1">
      <alignment horizontal="left" indent="1"/>
    </xf>
    <xf numFmtId="167" fontId="2" fillId="0" borderId="0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vertical="center"/>
    </xf>
    <xf numFmtId="167" fontId="3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horizontal="left" vertical="center"/>
    </xf>
    <xf numFmtId="167" fontId="2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/>
    <xf numFmtId="167" fontId="2" fillId="0" borderId="1" xfId="1" applyNumberFormat="1" applyFont="1" applyFill="1" applyBorder="1" applyAlignment="1">
      <alignment horizontal="left" inden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/>
    <xf numFmtId="167" fontId="8" fillId="0" borderId="1" xfId="1" applyNumberFormat="1" applyFont="1" applyFill="1" applyBorder="1" applyAlignment="1">
      <alignment horizontal="left" indent="1"/>
    </xf>
    <xf numFmtId="167" fontId="7" fillId="3" borderId="1" xfId="1" applyNumberFormat="1" applyFont="1" applyFill="1" applyBorder="1" applyAlignment="1">
      <alignment horizontal="left" indent="1"/>
    </xf>
    <xf numFmtId="167" fontId="7" fillId="0" borderId="1" xfId="1" applyNumberFormat="1" applyFont="1" applyFill="1" applyBorder="1" applyAlignment="1">
      <alignment horizontal="left" indent="1"/>
    </xf>
    <xf numFmtId="167" fontId="6" fillId="0" borderId="1" xfId="1" applyNumberFormat="1" applyFont="1" applyFill="1" applyBorder="1" applyAlignment="1">
      <alignment horizontal="left" indent="1"/>
    </xf>
    <xf numFmtId="166" fontId="7" fillId="0" borderId="0" xfId="1" applyNumberFormat="1" applyFont="1"/>
    <xf numFmtId="167" fontId="6" fillId="0" borderId="5" xfId="1" applyNumberFormat="1" applyFont="1" applyBorder="1" applyAlignment="1">
      <alignment horizontal="left" indent="1"/>
    </xf>
    <xf numFmtId="167" fontId="6" fillId="0" borderId="0" xfId="1" applyNumberFormat="1" applyFont="1" applyFill="1" applyBorder="1" applyAlignment="1">
      <alignment horizontal="right" indent="1"/>
    </xf>
    <xf numFmtId="167" fontId="7" fillId="0" borderId="5" xfId="1" applyNumberFormat="1" applyFont="1" applyFill="1" applyBorder="1" applyAlignment="1">
      <alignment horizontal="left" indent="1"/>
    </xf>
    <xf numFmtId="167" fontId="3" fillId="0" borderId="1" xfId="1" applyNumberFormat="1" applyFont="1" applyFill="1" applyBorder="1" applyAlignment="1">
      <alignment horizontal="left" indent="1"/>
    </xf>
    <xf numFmtId="167" fontId="5" fillId="0" borderId="1" xfId="1" applyNumberFormat="1" applyFont="1" applyFill="1" applyBorder="1"/>
    <xf numFmtId="167" fontId="4" fillId="0" borderId="1" xfId="1" applyNumberFormat="1" applyFont="1" applyFill="1" applyBorder="1" applyAlignment="1">
      <alignment horizontal="left" indent="1"/>
    </xf>
    <xf numFmtId="167" fontId="4" fillId="0" borderId="5" xfId="1" applyNumberFormat="1" applyFont="1" applyBorder="1" applyAlignment="1">
      <alignment horizontal="left" indent="1"/>
    </xf>
    <xf numFmtId="167" fontId="3" fillId="0" borderId="1" xfId="1" applyNumberFormat="1" applyFont="1" applyFill="1" applyBorder="1"/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Continuous" vertical="center" wrapText="1"/>
    </xf>
    <xf numFmtId="0" fontId="11" fillId="2" borderId="1" xfId="0" applyFont="1" applyFill="1" applyBorder="1" applyAlignment="1">
      <alignment horizontal="left" vertical="center" wrapText="1"/>
    </xf>
    <xf numFmtId="167" fontId="11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vertical="center" wrapText="1"/>
    </xf>
    <xf numFmtId="167" fontId="11" fillId="0" borderId="1" xfId="0" applyNumberFormat="1" applyFont="1" applyBorder="1" applyAlignment="1">
      <alignment vertical="center" wrapText="1"/>
    </xf>
    <xf numFmtId="165" fontId="0" fillId="0" borderId="0" xfId="1" applyFont="1" applyFill="1"/>
    <xf numFmtId="165" fontId="0" fillId="0" borderId="0" xfId="1" applyFont="1"/>
    <xf numFmtId="167" fontId="2" fillId="0" borderId="6" xfId="1" applyNumberFormat="1" applyFont="1" applyFill="1" applyBorder="1" applyAlignment="1">
      <alignment horizontal="center" vertical="center" wrapText="1"/>
    </xf>
    <xf numFmtId="167" fontId="7" fillId="0" borderId="1" xfId="1" applyNumberFormat="1" applyFont="1" applyFill="1" applyBorder="1" applyAlignment="1">
      <alignment horizontal="right" indent="1"/>
    </xf>
    <xf numFmtId="166" fontId="6" fillId="0" borderId="1" xfId="1" applyNumberFormat="1" applyFont="1" applyFill="1" applyBorder="1" applyAlignment="1">
      <alignment horizontal="right" indent="1"/>
    </xf>
    <xf numFmtId="167" fontId="2" fillId="3" borderId="6" xfId="1" applyNumberFormat="1" applyFont="1" applyFill="1" applyBorder="1" applyAlignment="1">
      <alignment horizontal="center" vertical="center" wrapText="1"/>
    </xf>
    <xf numFmtId="167" fontId="2" fillId="3" borderId="4" xfId="1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vertical="center" wrapText="1"/>
    </xf>
    <xf numFmtId="0" fontId="0" fillId="3" borderId="0" xfId="0" applyFill="1"/>
    <xf numFmtId="4" fontId="0" fillId="3" borderId="0" xfId="0" applyNumberFormat="1" applyFill="1" applyAlignment="1">
      <alignment horizontal="right" vertical="center"/>
    </xf>
    <xf numFmtId="4" fontId="0" fillId="3" borderId="1" xfId="0" applyNumberFormat="1" applyFill="1" applyBorder="1"/>
    <xf numFmtId="167" fontId="0" fillId="3" borderId="1" xfId="0" applyNumberFormat="1" applyFill="1" applyBorder="1" applyAlignment="1">
      <alignment horizontal="right" vertical="center" wrapText="1"/>
    </xf>
    <xf numFmtId="167" fontId="0" fillId="3" borderId="5" xfId="0" applyNumberFormat="1" applyFill="1" applyBorder="1" applyAlignment="1">
      <alignment vertical="center" wrapText="1"/>
    </xf>
    <xf numFmtId="165" fontId="0" fillId="3" borderId="1" xfId="1" applyFont="1" applyFill="1" applyBorder="1"/>
    <xf numFmtId="167" fontId="4" fillId="2" borderId="3" xfId="1" applyNumberFormat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 wrapText="1"/>
    </xf>
    <xf numFmtId="167" fontId="4" fillId="2" borderId="4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 wrapText="1"/>
    </xf>
    <xf numFmtId="167" fontId="4" fillId="2" borderId="2" xfId="1" applyNumberFormat="1" applyFont="1" applyFill="1" applyBorder="1" applyAlignment="1">
      <alignment horizontal="center" vertical="center" wrapText="1"/>
    </xf>
    <xf numFmtId="167" fontId="4" fillId="2" borderId="8" xfId="1" applyNumberFormat="1" applyFont="1" applyFill="1" applyBorder="1" applyAlignment="1">
      <alignment horizontal="center" vertical="center" wrapText="1"/>
    </xf>
    <xf numFmtId="167" fontId="4" fillId="2" borderId="7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3"/>
    <cellStyle name="Финансовый 3" xfId="5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/>
    <tableStyle name="Стиль сводной таблицы 2" table="0" count="0"/>
    <tableStyle name="Стиль таблицы 1" pivot="0" count="0"/>
    <tableStyle name="Стиль таблицы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F1" zoomScale="65" zoomScaleNormal="65" workbookViewId="0">
      <selection activeCell="I5" sqref="I5"/>
    </sheetView>
  </sheetViews>
  <sheetFormatPr defaultRowHeight="15" x14ac:dyDescent="0.25"/>
  <cols>
    <col min="1" max="1" width="38.42578125" customWidth="1"/>
    <col min="2" max="2" width="18" customWidth="1"/>
    <col min="3" max="3" width="21" customWidth="1"/>
    <col min="4" max="4" width="22.7109375" customWidth="1"/>
    <col min="5" max="5" width="27.28515625" customWidth="1"/>
    <col min="6" max="6" width="29.140625" customWidth="1"/>
    <col min="7" max="7" width="31.7109375" customWidth="1"/>
    <col min="8" max="8" width="31.28515625" customWidth="1"/>
    <col min="9" max="9" width="25.42578125" customWidth="1"/>
    <col min="10" max="10" width="21.28515625" bestFit="1" customWidth="1"/>
  </cols>
  <sheetData>
    <row r="1" spans="1:10" x14ac:dyDescent="0.25">
      <c r="A1" t="s">
        <v>42</v>
      </c>
    </row>
    <row r="2" spans="1:10" x14ac:dyDescent="0.25">
      <c r="A2" s="32" t="s">
        <v>51</v>
      </c>
    </row>
    <row r="3" spans="1:10" ht="30" x14ac:dyDescent="0.25">
      <c r="A3" s="32"/>
      <c r="B3" s="33" t="s">
        <v>25</v>
      </c>
      <c r="C3" s="33"/>
      <c r="D3" s="33"/>
      <c r="E3" s="32" t="s">
        <v>2</v>
      </c>
      <c r="F3" s="33" t="s">
        <v>27</v>
      </c>
      <c r="G3" s="33"/>
      <c r="H3" s="33"/>
      <c r="I3" s="32" t="s">
        <v>26</v>
      </c>
      <c r="J3" s="33" t="s">
        <v>6</v>
      </c>
    </row>
    <row r="4" spans="1:10" ht="75" x14ac:dyDescent="0.25">
      <c r="A4" s="32" t="s">
        <v>1</v>
      </c>
      <c r="B4" s="32" t="s">
        <v>28</v>
      </c>
      <c r="C4" s="34" t="s">
        <v>50</v>
      </c>
      <c r="D4" s="32" t="s">
        <v>9</v>
      </c>
      <c r="E4" s="32" t="s">
        <v>5</v>
      </c>
      <c r="F4" s="32" t="s">
        <v>29</v>
      </c>
      <c r="G4" s="32" t="s">
        <v>30</v>
      </c>
      <c r="H4" s="32" t="s">
        <v>31</v>
      </c>
      <c r="I4" s="32" t="s">
        <v>32</v>
      </c>
      <c r="J4" s="33"/>
    </row>
    <row r="5" spans="1:10" x14ac:dyDescent="0.25">
      <c r="A5" s="36" t="s">
        <v>33</v>
      </c>
      <c r="B5" s="46">
        <v>723316405</v>
      </c>
      <c r="C5" s="47"/>
      <c r="D5" s="46"/>
      <c r="E5" s="46">
        <v>79852646.400000006</v>
      </c>
      <c r="F5" s="46">
        <v>2065207689</v>
      </c>
      <c r="G5" s="46">
        <v>1869007491</v>
      </c>
      <c r="H5" s="46">
        <v>633534668.10000002</v>
      </c>
      <c r="I5" s="46">
        <v>0</v>
      </c>
      <c r="J5" s="38">
        <f>SUM(B5:I5,)</f>
        <v>5370918899.5</v>
      </c>
    </row>
    <row r="6" spans="1:10" x14ac:dyDescent="0.25">
      <c r="A6" s="36" t="s">
        <v>34</v>
      </c>
      <c r="B6" s="46">
        <v>46126997.850000061</v>
      </c>
      <c r="C6" s="46">
        <v>933032597.4000001</v>
      </c>
      <c r="D6" s="46"/>
      <c r="E6" s="46">
        <v>9857254.6800000016</v>
      </c>
      <c r="F6" s="46">
        <v>1626676498.3899999</v>
      </c>
      <c r="G6" s="46">
        <v>310367442.49000001</v>
      </c>
      <c r="H6" s="46">
        <v>291630218.75</v>
      </c>
      <c r="I6" s="46"/>
      <c r="J6" s="38">
        <f t="shared" ref="J6:J15" si="0">SUM(B6:I6,)</f>
        <v>3217691009.5599995</v>
      </c>
    </row>
    <row r="7" spans="1:10" ht="30" x14ac:dyDescent="0.25">
      <c r="A7" s="36" t="s">
        <v>35</v>
      </c>
      <c r="B7" s="46"/>
      <c r="C7" s="47"/>
      <c r="D7" s="46"/>
      <c r="E7" s="47"/>
      <c r="F7" s="46">
        <v>662742811.08000183</v>
      </c>
      <c r="G7" s="46">
        <v>89223973.520000458</v>
      </c>
      <c r="H7" s="46">
        <v>848737365.09999943</v>
      </c>
      <c r="I7" s="48"/>
      <c r="J7" s="38">
        <f t="shared" si="0"/>
        <v>1600704149.7000017</v>
      </c>
    </row>
    <row r="8" spans="1:10" x14ac:dyDescent="0.25">
      <c r="A8" s="36" t="s">
        <v>36</v>
      </c>
      <c r="B8" s="46"/>
      <c r="C8" s="46">
        <v>3852806290.5099998</v>
      </c>
      <c r="D8" s="46"/>
      <c r="E8" s="46">
        <v>72146494</v>
      </c>
      <c r="F8" s="46">
        <v>2150303263.9499998</v>
      </c>
      <c r="G8" s="46">
        <v>93050116.400000006</v>
      </c>
      <c r="H8" s="46">
        <v>25245184.629999999</v>
      </c>
      <c r="I8" s="49">
        <v>2197686233.3399992</v>
      </c>
      <c r="J8" s="38">
        <f t="shared" si="0"/>
        <v>8391237582.829998</v>
      </c>
    </row>
    <row r="9" spans="1:10" x14ac:dyDescent="0.25">
      <c r="A9" s="36" t="s">
        <v>37</v>
      </c>
      <c r="B9" s="46">
        <v>616167461.81000102</v>
      </c>
      <c r="C9" s="46">
        <v>731522066.93000007</v>
      </c>
      <c r="D9" s="46"/>
      <c r="E9" s="46"/>
      <c r="F9" s="46">
        <v>318749299.8300004</v>
      </c>
      <c r="G9" s="46">
        <v>937912260.13000011</v>
      </c>
      <c r="H9" s="46">
        <v>571150420.11000013</v>
      </c>
      <c r="I9" s="46">
        <v>374691184.02999997</v>
      </c>
      <c r="J9" s="38">
        <f t="shared" si="0"/>
        <v>3550192692.8400021</v>
      </c>
    </row>
    <row r="10" spans="1:10" x14ac:dyDescent="0.25">
      <c r="A10" s="36" t="s">
        <v>38</v>
      </c>
      <c r="B10" s="46"/>
      <c r="C10" s="46"/>
      <c r="D10" s="46"/>
      <c r="E10" s="46">
        <v>463199835.70206267</v>
      </c>
      <c r="F10" s="46">
        <v>539629970.98999834</v>
      </c>
      <c r="G10" s="46">
        <v>279800252.47999907</v>
      </c>
      <c r="H10" s="46">
        <v>108585554.88000083</v>
      </c>
      <c r="I10" s="46">
        <v>2128789013.0200005</v>
      </c>
      <c r="J10" s="38">
        <f t="shared" si="0"/>
        <v>3520004627.0720615</v>
      </c>
    </row>
    <row r="11" spans="1:10" x14ac:dyDescent="0.25">
      <c r="A11" s="36" t="s">
        <v>39</v>
      </c>
      <c r="B11" s="46"/>
      <c r="C11" s="46"/>
      <c r="D11" s="50">
        <v>1124243753.1199999</v>
      </c>
      <c r="E11" s="46"/>
      <c r="F11" s="46"/>
      <c r="G11" s="46"/>
      <c r="H11" s="46"/>
      <c r="I11" s="46"/>
      <c r="J11" s="38">
        <f t="shared" si="0"/>
        <v>1124243753.1199999</v>
      </c>
    </row>
    <row r="12" spans="1:10" x14ac:dyDescent="0.25">
      <c r="A12" s="36" t="s">
        <v>44</v>
      </c>
      <c r="B12" s="46"/>
      <c r="C12" s="46"/>
      <c r="D12" s="46"/>
      <c r="E12" s="46">
        <v>-16460074.92</v>
      </c>
      <c r="F12" s="46">
        <v>162561758.05592811</v>
      </c>
      <c r="G12" s="46">
        <v>24194684.760000002</v>
      </c>
      <c r="H12" s="46">
        <v>170142863.34000003</v>
      </c>
      <c r="I12" s="51"/>
      <c r="J12" s="38">
        <f>SUM(B12:I12,)</f>
        <v>340439231.23592818</v>
      </c>
    </row>
    <row r="13" spans="1:10" x14ac:dyDescent="0.25">
      <c r="A13" s="36" t="s">
        <v>46</v>
      </c>
      <c r="B13" s="46"/>
      <c r="C13" s="46"/>
      <c r="D13" s="46"/>
      <c r="E13" s="52"/>
      <c r="F13" s="46"/>
      <c r="G13" s="46"/>
      <c r="H13" s="46"/>
      <c r="I13" s="46">
        <v>34000000</v>
      </c>
      <c r="J13" s="38">
        <f t="shared" si="0"/>
        <v>34000000</v>
      </c>
    </row>
    <row r="14" spans="1:10" x14ac:dyDescent="0.25">
      <c r="A14" s="36" t="s">
        <v>49</v>
      </c>
      <c r="B14" s="37"/>
      <c r="C14" s="37"/>
      <c r="D14" s="37"/>
      <c r="E14" s="39"/>
      <c r="F14" s="37"/>
      <c r="G14" s="37"/>
      <c r="H14" s="40">
        <v>1445430442.46</v>
      </c>
      <c r="I14" s="37"/>
      <c r="J14" s="38">
        <f t="shared" si="0"/>
        <v>1445430442.46</v>
      </c>
    </row>
    <row r="15" spans="1:10" ht="30" x14ac:dyDescent="0.25">
      <c r="A15" s="36" t="s">
        <v>40</v>
      </c>
      <c r="B15" s="37">
        <v>131084368</v>
      </c>
      <c r="C15" s="37"/>
      <c r="D15" s="37"/>
      <c r="E15" s="37"/>
      <c r="F15" s="37"/>
      <c r="G15" s="37"/>
      <c r="H15" s="37"/>
      <c r="I15" s="37"/>
      <c r="J15" s="38">
        <f t="shared" si="0"/>
        <v>131084368</v>
      </c>
    </row>
    <row r="16" spans="1:10" x14ac:dyDescent="0.25">
      <c r="A16" s="34" t="s">
        <v>6</v>
      </c>
      <c r="B16" s="35">
        <f>SUM(B5:B15)</f>
        <v>1516695232.660001</v>
      </c>
      <c r="C16" s="35">
        <f t="shared" ref="C16:I16" si="1">SUM(C5:C15)</f>
        <v>5517360954.8400002</v>
      </c>
      <c r="D16" s="35">
        <f t="shared" si="1"/>
        <v>1124243753.1199999</v>
      </c>
      <c r="E16" s="35">
        <f t="shared" si="1"/>
        <v>608596155.86206269</v>
      </c>
      <c r="F16" s="35">
        <f t="shared" si="1"/>
        <v>7525871291.295928</v>
      </c>
      <c r="G16" s="35">
        <f t="shared" si="1"/>
        <v>3603556220.7799997</v>
      </c>
      <c r="H16" s="35">
        <f t="shared" si="1"/>
        <v>4094456717.3700008</v>
      </c>
      <c r="I16" s="35">
        <f t="shared" si="1"/>
        <v>4735166430.3899994</v>
      </c>
      <c r="J16" s="35">
        <f>SUM(J5:J15)</f>
        <v>28725946756.317986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8"/>
  <sheetViews>
    <sheetView zoomScale="87" zoomScaleNormal="87" zoomScaleSheetLayoutView="11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3" sqref="C13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4" width="22.7109375" style="2" customWidth="1"/>
    <col min="5" max="5" width="21.85546875" style="2" customWidth="1"/>
    <col min="6" max="6" width="23.85546875" style="2" customWidth="1"/>
    <col min="7" max="7" width="17.140625" style="2" bestFit="1" customWidth="1"/>
    <col min="8" max="8" width="16" style="2" bestFit="1" customWidth="1"/>
    <col min="9" max="16384" width="9.140625" style="2"/>
  </cols>
  <sheetData>
    <row r="1" spans="1:6" ht="27.75" customHeight="1" x14ac:dyDescent="0.25">
      <c r="A1" s="56" t="s">
        <v>52</v>
      </c>
      <c r="B1" s="56"/>
      <c r="C1" s="56"/>
      <c r="D1" s="56"/>
      <c r="E1" s="56"/>
      <c r="F1" s="56"/>
    </row>
    <row r="3" spans="1:6" ht="30" customHeight="1" x14ac:dyDescent="0.25">
      <c r="A3" s="53" t="s">
        <v>0</v>
      </c>
      <c r="B3" s="53" t="s">
        <v>1</v>
      </c>
      <c r="C3" s="57" t="s">
        <v>8</v>
      </c>
      <c r="D3" s="58"/>
      <c r="E3" s="59"/>
      <c r="F3" s="53" t="s">
        <v>3</v>
      </c>
    </row>
    <row r="4" spans="1:6" ht="15" customHeight="1" x14ac:dyDescent="0.25">
      <c r="A4" s="54"/>
      <c r="B4" s="54"/>
      <c r="C4" s="53" t="s">
        <v>4</v>
      </c>
      <c r="D4" s="53" t="s">
        <v>47</v>
      </c>
      <c r="E4" s="53" t="s">
        <v>9</v>
      </c>
      <c r="F4" s="54"/>
    </row>
    <row r="5" spans="1:6" ht="56.25" customHeight="1" x14ac:dyDescent="0.25">
      <c r="A5" s="55"/>
      <c r="B5" s="55"/>
      <c r="C5" s="55"/>
      <c r="D5" s="55"/>
      <c r="E5" s="55"/>
      <c r="F5" s="55"/>
    </row>
    <row r="6" spans="1:6" s="3" customFormat="1" x14ac:dyDescent="0.25">
      <c r="A6" s="10">
        <v>1</v>
      </c>
      <c r="B6" s="13" t="s">
        <v>10</v>
      </c>
      <c r="C6" s="11"/>
      <c r="D6" s="11"/>
      <c r="E6" s="31">
        <v>888881495</v>
      </c>
      <c r="F6" s="28">
        <f>SUM(C6:E6)</f>
        <v>888881495</v>
      </c>
    </row>
    <row r="7" spans="1:6" s="3" customFormat="1" x14ac:dyDescent="0.25">
      <c r="A7" s="14">
        <v>2</v>
      </c>
      <c r="B7" s="15" t="s">
        <v>11</v>
      </c>
      <c r="C7" s="17">
        <v>-955607056.03122139</v>
      </c>
      <c r="D7" s="44">
        <v>92611537.109999999</v>
      </c>
      <c r="E7" s="16"/>
      <c r="F7" s="28">
        <f t="shared" ref="F7:F14" si="0">SUM(C7:E7)</f>
        <v>-862995518.92122138</v>
      </c>
    </row>
    <row r="8" spans="1:6" s="3" customFormat="1" x14ac:dyDescent="0.25">
      <c r="A8" s="14">
        <v>3</v>
      </c>
      <c r="B8" s="15" t="s">
        <v>41</v>
      </c>
      <c r="C8" s="17">
        <v>-60080051.32491374</v>
      </c>
      <c r="D8" s="41"/>
      <c r="E8" s="16"/>
      <c r="F8" s="28">
        <f t="shared" si="0"/>
        <v>-60080051.32491374</v>
      </c>
    </row>
    <row r="9" spans="1:6" s="3" customFormat="1" x14ac:dyDescent="0.25">
      <c r="A9" s="14">
        <v>4</v>
      </c>
      <c r="B9" s="27" t="s">
        <v>12</v>
      </c>
      <c r="C9" s="17">
        <v>98774231.410000324</v>
      </c>
      <c r="D9" s="41"/>
      <c r="E9" s="16"/>
      <c r="F9" s="28">
        <f t="shared" si="0"/>
        <v>98774231.410000324</v>
      </c>
    </row>
    <row r="10" spans="1:6" s="3" customFormat="1" x14ac:dyDescent="0.25">
      <c r="A10" s="14">
        <v>5</v>
      </c>
      <c r="B10" s="15" t="s">
        <v>13</v>
      </c>
      <c r="C10" s="45">
        <v>213275914.23999929</v>
      </c>
      <c r="D10" s="41"/>
      <c r="E10" s="16"/>
      <c r="F10" s="28">
        <f t="shared" si="0"/>
        <v>213275914.23999929</v>
      </c>
    </row>
    <row r="11" spans="1:6" s="3" customFormat="1" x14ac:dyDescent="0.25">
      <c r="A11" s="14">
        <v>6</v>
      </c>
      <c r="B11" s="15" t="s">
        <v>14</v>
      </c>
      <c r="C11" s="17">
        <v>-447399929.13999987</v>
      </c>
      <c r="D11" s="41"/>
      <c r="E11" s="16"/>
      <c r="F11" s="28">
        <f t="shared" si="0"/>
        <v>-447399929.13999987</v>
      </c>
    </row>
    <row r="12" spans="1:6" s="3" customFormat="1" x14ac:dyDescent="0.25">
      <c r="A12" s="14">
        <v>7</v>
      </c>
      <c r="B12" s="15" t="s">
        <v>24</v>
      </c>
      <c r="C12" s="17">
        <v>-73277190.280000001</v>
      </c>
      <c r="D12" s="41"/>
      <c r="E12" s="16"/>
      <c r="F12" s="28">
        <f t="shared" si="0"/>
        <v>-73277190.280000001</v>
      </c>
    </row>
    <row r="13" spans="1:6" s="3" customFormat="1" x14ac:dyDescent="0.25">
      <c r="A13" s="14">
        <v>8</v>
      </c>
      <c r="B13" s="15" t="s">
        <v>43</v>
      </c>
      <c r="C13" s="17">
        <v>2267142</v>
      </c>
      <c r="D13" s="41"/>
      <c r="E13" s="16"/>
      <c r="F13" s="28">
        <f t="shared" si="0"/>
        <v>2267142</v>
      </c>
    </row>
    <row r="14" spans="1:6" s="3" customFormat="1" x14ac:dyDescent="0.25">
      <c r="A14" s="14">
        <v>9</v>
      </c>
      <c r="B14" s="15" t="s">
        <v>48</v>
      </c>
      <c r="C14" s="17">
        <v>94776844.699999809</v>
      </c>
      <c r="D14" s="41"/>
      <c r="E14" s="16"/>
      <c r="F14" s="28">
        <f t="shared" si="0"/>
        <v>94776844.699999809</v>
      </c>
    </row>
    <row r="15" spans="1:6" s="6" customFormat="1" x14ac:dyDescent="0.25">
      <c r="A15" s="10"/>
      <c r="B15" s="12" t="s">
        <v>6</v>
      </c>
      <c r="C15" s="29">
        <f>SUM(C6:C14)</f>
        <v>-1127270094.4261355</v>
      </c>
      <c r="D15" s="29"/>
      <c r="E15" s="29">
        <f t="shared" ref="E15" si="1">SUM(E6:E14)</f>
        <v>888881495</v>
      </c>
      <c r="F15" s="29">
        <f>SUM(F6:F14)</f>
        <v>-145777062.31613556</v>
      </c>
    </row>
    <row r="16" spans="1:6" s="6" customFormat="1" x14ac:dyDescent="0.25">
      <c r="A16" s="5"/>
      <c r="B16" s="30"/>
      <c r="C16" s="8"/>
      <c r="D16" s="8"/>
      <c r="E16" s="8"/>
      <c r="F16" s="4"/>
    </row>
    <row r="17" spans="1:6" s="6" customFormat="1" x14ac:dyDescent="0.25">
      <c r="A17" s="5"/>
      <c r="B17" s="7" t="s">
        <v>7</v>
      </c>
      <c r="C17" s="9"/>
      <c r="D17" s="9"/>
      <c r="E17" s="9"/>
      <c r="F17" s="4"/>
    </row>
    <row r="18" spans="1:6" x14ac:dyDescent="0.25">
      <c r="A18" s="5"/>
      <c r="B18" s="7"/>
      <c r="C18" s="9"/>
      <c r="D18" s="9"/>
      <c r="E18" s="9"/>
      <c r="F18" s="4"/>
    </row>
  </sheetData>
  <mergeCells count="8">
    <mergeCell ref="A3:A5"/>
    <mergeCell ref="B3:B5"/>
    <mergeCell ref="A1:F1"/>
    <mergeCell ref="C4:C5"/>
    <mergeCell ref="C3:E3"/>
    <mergeCell ref="E4:E5"/>
    <mergeCell ref="F3:F5"/>
    <mergeCell ref="D4:D5"/>
  </mergeCells>
  <conditionalFormatting sqref="B17:E18">
    <cfRule type="cellIs" dxfId="3" priority="2" operator="lessThanOrEqual">
      <formula>#REF!</formula>
    </cfRule>
    <cfRule type="cellIs" priority="3" operator="lessThanOrEqual">
      <formula>#REF!</formula>
    </cfRule>
  </conditionalFormatting>
  <conditionalFormatting sqref="B15:F15 B16:E16">
    <cfRule type="cellIs" priority="1" operator="lessThanOrEqual">
      <formula>0</formula>
    </cfRule>
  </conditionalFormatting>
  <conditionalFormatting sqref="F16:F18">
    <cfRule type="cellIs" priority="1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78" zoomScaleNormal="78" workbookViewId="0">
      <selection activeCell="C5" sqref="C5"/>
    </sheetView>
  </sheetViews>
  <sheetFormatPr defaultRowHeight="15" x14ac:dyDescent="0.25"/>
  <cols>
    <col min="1" max="1" width="6.7109375" bestFit="1" customWidth="1"/>
    <col min="2" max="2" width="53" customWidth="1"/>
    <col min="3" max="3" width="20.85546875" bestFit="1" customWidth="1"/>
    <col min="4" max="4" width="18.7109375" customWidth="1"/>
    <col min="5" max="5" width="19.140625" bestFit="1" customWidth="1"/>
    <col min="6" max="6" width="19.140625" customWidth="1"/>
    <col min="7" max="7" width="18.85546875" bestFit="1" customWidth="1"/>
  </cols>
  <sheetData>
    <row r="1" spans="1:7" x14ac:dyDescent="0.25">
      <c r="A1" s="56" t="s">
        <v>52</v>
      </c>
      <c r="B1" s="56"/>
      <c r="C1" s="56"/>
      <c r="D1" s="56"/>
      <c r="E1" s="56"/>
    </row>
    <row r="2" spans="1:7" ht="38.25" customHeight="1" x14ac:dyDescent="0.25">
      <c r="A2" s="60" t="s">
        <v>0</v>
      </c>
      <c r="B2" s="60" t="s">
        <v>1</v>
      </c>
      <c r="C2" s="63" t="s">
        <v>15</v>
      </c>
      <c r="D2" s="64"/>
      <c r="E2" s="63" t="s">
        <v>2</v>
      </c>
      <c r="F2" s="64"/>
      <c r="G2" s="60" t="s">
        <v>3</v>
      </c>
    </row>
    <row r="3" spans="1:7" ht="15" customHeight="1" x14ac:dyDescent="0.25">
      <c r="A3" s="60"/>
      <c r="B3" s="60"/>
      <c r="C3" s="61" t="s">
        <v>16</v>
      </c>
      <c r="D3" s="61" t="s">
        <v>47</v>
      </c>
      <c r="E3" s="61" t="s">
        <v>5</v>
      </c>
      <c r="F3" s="61" t="s">
        <v>32</v>
      </c>
      <c r="G3" s="60"/>
    </row>
    <row r="4" spans="1:7" ht="15" customHeight="1" x14ac:dyDescent="0.25">
      <c r="A4" s="60"/>
      <c r="B4" s="60"/>
      <c r="C4" s="62"/>
      <c r="D4" s="62"/>
      <c r="E4" s="62"/>
      <c r="F4" s="62"/>
      <c r="G4" s="60"/>
    </row>
    <row r="5" spans="1:7" ht="15.75" x14ac:dyDescent="0.25">
      <c r="A5" s="18">
        <v>1</v>
      </c>
      <c r="B5" s="19" t="s">
        <v>17</v>
      </c>
      <c r="C5" s="42">
        <v>584538986.74000001</v>
      </c>
      <c r="D5" s="42"/>
      <c r="E5" s="42"/>
      <c r="F5" s="42">
        <v>0</v>
      </c>
      <c r="G5" s="43">
        <f>SUM(C5:F5)</f>
        <v>584538986.74000001</v>
      </c>
    </row>
    <row r="6" spans="1:7" ht="15.75" x14ac:dyDescent="0.25">
      <c r="A6" s="18">
        <v>2</v>
      </c>
      <c r="B6" s="20" t="s">
        <v>18</v>
      </c>
      <c r="C6" s="42">
        <v>497453917.08000052</v>
      </c>
      <c r="D6" s="42">
        <v>-80113112.329999983</v>
      </c>
      <c r="E6" s="42"/>
      <c r="F6" s="42"/>
      <c r="G6" s="43">
        <f t="shared" ref="G6:G13" si="0">SUM(C6:F6)</f>
        <v>417340804.75000054</v>
      </c>
    </row>
    <row r="7" spans="1:7" ht="15.75" x14ac:dyDescent="0.25">
      <c r="A7" s="18">
        <v>3</v>
      </c>
      <c r="B7" s="21" t="s">
        <v>19</v>
      </c>
      <c r="C7" s="42">
        <v>59464684.859999776</v>
      </c>
      <c r="D7" s="42"/>
      <c r="E7" s="42"/>
      <c r="F7" s="42"/>
      <c r="G7" s="43">
        <f t="shared" si="0"/>
        <v>59464684.859999776</v>
      </c>
    </row>
    <row r="8" spans="1:7" ht="15.75" x14ac:dyDescent="0.25">
      <c r="A8" s="18">
        <v>4</v>
      </c>
      <c r="B8" s="20" t="s">
        <v>20</v>
      </c>
      <c r="C8" s="42"/>
      <c r="D8" s="42"/>
      <c r="E8" s="42">
        <v>131805498</v>
      </c>
      <c r="F8" s="42">
        <v>-12606636.980000004</v>
      </c>
      <c r="G8" s="43">
        <f t="shared" si="0"/>
        <v>119198861.02</v>
      </c>
    </row>
    <row r="9" spans="1:7" ht="15.75" x14ac:dyDescent="0.25">
      <c r="A9" s="18">
        <v>5</v>
      </c>
      <c r="B9" s="20" t="s">
        <v>21</v>
      </c>
      <c r="C9" s="42">
        <v>798359.15</v>
      </c>
      <c r="D9" s="42"/>
      <c r="E9" s="42"/>
      <c r="F9" s="42"/>
      <c r="G9" s="43">
        <f t="shared" si="0"/>
        <v>798359.15</v>
      </c>
    </row>
    <row r="10" spans="1:7" ht="15.75" x14ac:dyDescent="0.25">
      <c r="A10" s="18">
        <v>6</v>
      </c>
      <c r="B10" s="20" t="s">
        <v>22</v>
      </c>
      <c r="C10" s="42">
        <v>-68782772.769999996</v>
      </c>
      <c r="D10" s="42"/>
      <c r="E10" s="42"/>
      <c r="F10" s="42"/>
      <c r="G10" s="43">
        <f t="shared" si="0"/>
        <v>-68782772.769999996</v>
      </c>
    </row>
    <row r="11" spans="1:7" ht="15.75" x14ac:dyDescent="0.25">
      <c r="A11" s="18">
        <v>7</v>
      </c>
      <c r="B11" s="21" t="s">
        <v>23</v>
      </c>
      <c r="C11" s="42">
        <v>236294577.68000001</v>
      </c>
      <c r="D11" s="42"/>
      <c r="E11" s="42"/>
      <c r="F11" s="42"/>
      <c r="G11" s="43">
        <f t="shared" si="0"/>
        <v>236294577.68000001</v>
      </c>
    </row>
    <row r="12" spans="1:7" ht="15.75" x14ac:dyDescent="0.25">
      <c r="A12" s="18">
        <v>8</v>
      </c>
      <c r="B12" s="21" t="s">
        <v>45</v>
      </c>
      <c r="C12" s="42">
        <v>4297092.4600000009</v>
      </c>
      <c r="D12" s="42"/>
      <c r="E12" s="42"/>
      <c r="F12" s="42"/>
      <c r="G12" s="43">
        <f t="shared" si="0"/>
        <v>4297092.4600000009</v>
      </c>
    </row>
    <row r="13" spans="1:7" ht="15.75" x14ac:dyDescent="0.25">
      <c r="A13" s="18"/>
      <c r="B13" s="22" t="s">
        <v>6</v>
      </c>
      <c r="C13" s="43">
        <f>SUM(C5:C12)</f>
        <v>1314064845.2000005</v>
      </c>
      <c r="D13" s="43">
        <f>SUM(D5:D12)</f>
        <v>-80113112.329999983</v>
      </c>
      <c r="E13" s="43">
        <f>SUM(E5:E12)</f>
        <v>131805498</v>
      </c>
      <c r="F13" s="43">
        <f>SUM(F5:F12)</f>
        <v>-12606636.980000004</v>
      </c>
      <c r="G13" s="43">
        <f t="shared" si="0"/>
        <v>1353150593.8900006</v>
      </c>
    </row>
    <row r="14" spans="1:7" ht="15.75" x14ac:dyDescent="0.25">
      <c r="A14" s="23"/>
      <c r="B14" s="24"/>
      <c r="C14" s="25"/>
      <c r="D14" s="25"/>
      <c r="E14" s="25"/>
    </row>
    <row r="15" spans="1:7" ht="15.75" x14ac:dyDescent="0.25">
      <c r="A15" s="23"/>
      <c r="B15" s="26" t="s">
        <v>7</v>
      </c>
      <c r="C15" s="25"/>
      <c r="D15" s="25"/>
      <c r="E15" s="25"/>
    </row>
  </sheetData>
  <mergeCells count="10">
    <mergeCell ref="G2:G4"/>
    <mergeCell ref="E3:E4"/>
    <mergeCell ref="F3:F4"/>
    <mergeCell ref="A1:E1"/>
    <mergeCell ref="A2:A4"/>
    <mergeCell ref="B2:B4"/>
    <mergeCell ref="C3:C4"/>
    <mergeCell ref="D3:D4"/>
    <mergeCell ref="C2:D2"/>
    <mergeCell ref="E2:F2"/>
  </mergeCells>
  <conditionalFormatting sqref="B13:B14">
    <cfRule type="cellIs" priority="10" operator="lessThanOrEqual">
      <formula>0</formula>
    </cfRule>
  </conditionalFormatting>
  <conditionalFormatting sqref="B15">
    <cfRule type="cellIs" priority="12" operator="lessThanOrEqual">
      <formula>#REF!</formula>
    </cfRule>
    <cfRule type="cellIs" dxfId="2" priority="14" operator="lessThanOrEqual">
      <formula>#REF!</formula>
    </cfRule>
  </conditionalFormatting>
  <conditionalFormatting sqref="C6:D6">
    <cfRule type="cellIs" priority="1" operator="lessThanOrEqual">
      <formula>#REF!</formula>
    </cfRule>
    <cfRule type="cellIs" dxfId="1" priority="2" operator="lessThanOrEqual">
      <formula>#REF!</formula>
    </cfRule>
  </conditionalFormatting>
  <conditionalFormatting sqref="C14:E15">
    <cfRule type="cellIs" priority="13" operator="lessThanOrEqual">
      <formula>0</formula>
    </cfRule>
  </conditionalFormatting>
  <conditionalFormatting sqref="C13:F13">
    <cfRule type="cellIs" priority="6" operator="lessThanOrEqual">
      <formula>0</formula>
    </cfRule>
  </conditionalFormatting>
  <conditionalFormatting sqref="G2">
    <cfRule type="cellIs" priority="4" operator="lessThanOrEqual">
      <formula>0</formula>
    </cfRule>
  </conditionalFormatting>
  <conditionalFormatting sqref="G5:G13">
    <cfRule type="cellIs" dxfId="0" priority="5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БВУ</vt:lpstr>
      <vt:lpstr>ЛК</vt:lpstr>
      <vt:lpstr>МФО</vt:lpstr>
      <vt:lpstr>БВУ!_ednref2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Тамерлан Ерланұлы</cp:lastModifiedBy>
  <cp:lastPrinted>2020-10-20T04:05:20Z</cp:lastPrinted>
  <dcterms:created xsi:type="dcterms:W3CDTF">2020-08-14T05:30:27Z</dcterms:created>
  <dcterms:modified xsi:type="dcterms:W3CDTF">2024-12-13T10:00:27Z</dcterms:modified>
</cp:coreProperties>
</file>